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8" r:id="rId1"/>
    <sheet name="2 кв" sheetId="29" r:id="rId2"/>
  </sheets>
  <definedNames>
    <definedName name="_xlnm.Print_Area" localSheetId="0">'1кв'!$A$1:$E$55</definedName>
    <definedName name="_xlnm.Print_Area" localSheetId="1">'2 кв'!$A$1:$E$56</definedName>
  </definedNames>
  <calcPr calcId="152511"/>
</workbook>
</file>

<file path=xl/calcChain.xml><?xml version="1.0" encoding="utf-8"?>
<calcChain xmlns="http://schemas.openxmlformats.org/spreadsheetml/2006/main">
  <c r="B51" i="29" l="1"/>
  <c r="E35" i="29"/>
  <c r="E27" i="29"/>
  <c r="E29" i="29"/>
  <c r="E30" i="29"/>
  <c r="B54" i="29"/>
  <c r="E33" i="29"/>
  <c r="E32" i="29"/>
  <c r="E31" i="29"/>
  <c r="E22" i="29"/>
  <c r="E20" i="29"/>
  <c r="B55" i="29" l="1"/>
  <c r="B56" i="29" s="1"/>
  <c r="E31" i="28"/>
  <c r="E32" i="28"/>
  <c r="E30" i="28"/>
  <c r="B53" i="28" l="1"/>
  <c r="E22" i="28"/>
  <c r="E20" i="28"/>
  <c r="E34" i="28" l="1"/>
  <c r="B54" i="28"/>
  <c r="B55" i="28" l="1"/>
</calcChain>
</file>

<file path=xl/sharedStrings.xml><?xml version="1.0" encoding="utf-8"?>
<sst xmlns="http://schemas.openxmlformats.org/spreadsheetml/2006/main" count="167" uniqueCount="77">
  <si>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</si>
  <si>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</si>
  <si>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</si>
  <si>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</si>
  <si>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</si>
  <si>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</si>
  <si>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</si>
  <si>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</si>
  <si>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</si>
  <si>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</si>
  <si>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</si>
  <si>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</si>
  <si>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</si>
  <si>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</si>
  <si>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</si>
  <si>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</si>
  <si>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</si>
  <si>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</si>
  <si>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</si>
  <si>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</si>
  <si>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Василевского,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</si>
  <si>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</si>
  <si>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</si>
  <si>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определена приложением № 9 к договору №9 от 01.04.2015 г.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</si>
  <si>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</si>
  <si>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</si>
  <si>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</si>
  <si>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</si>
  <si>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</si>
  <si>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</si>
  <si>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</si>
  <si>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</si>
  <si>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</si>
  <si>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</si>
  <si>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</si>
  <si>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4216,8 м2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</si>
  <si>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</si>
  <si>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</si>
  <si>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</si>
  <si>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</si>
  <si>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</si>
  <si>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МКД </t>
    </r>
  </si>
  <si>
    <t xml:space="preserve">Услуги по содержанию многоквартирного дома 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</si>
  <si>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</si>
  <si>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</si>
  <si>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</si>
  <si>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</si>
  <si>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</si>
  <si>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 xml:space="preserve">интернет Ростелеком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</si>
  <si>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</si>
  <si>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</si>
  <si>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</si>
  <si>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</si>
  <si>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</si>
  <si>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</si>
  <si>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Замена кранов на ХВС и ГВС в квартире 14</t>
  </si>
  <si>
    <t>февраль</t>
  </si>
  <si>
    <t>март</t>
  </si>
  <si>
    <t>Установка ручки на тамбурную дверь (кв.58)</t>
  </si>
  <si>
    <t>Опиловка дерева (кв.69)</t>
  </si>
  <si>
    <t>ч/ч</t>
  </si>
  <si>
    <t>Частичная замена стояка ГВС (кв.19,22)(смета)</t>
  </si>
  <si>
    <t xml:space="preserve">           2. Всего за период с "01" 01 2024 г. по "31" 03  2024 г. выполнено работ (оказано услуг) на общую сумму триста сорок три тысячи семьсот четыре рубля 02 копейки.</t>
  </si>
  <si>
    <t>Предъявлено населению 388530,15</t>
  </si>
  <si>
    <t>за 2 квартал 2024 года</t>
  </si>
  <si>
    <t>30.06.2024 г.</t>
  </si>
  <si>
    <t>2 квартал</t>
  </si>
  <si>
    <t>Ремонт швов по заявкам (кв.44)</t>
  </si>
  <si>
    <t>Опиловка дерева на детской площадке (кв.31)</t>
  </si>
  <si>
    <t xml:space="preserve">Ремонт лавочек </t>
  </si>
  <si>
    <t>Замена участка стояка ГВС в подвале (кв.18)</t>
  </si>
  <si>
    <t>Уборка и обрезка веток сломанных ветром</t>
  </si>
  <si>
    <t>май</t>
  </si>
  <si>
    <t>июнь</t>
  </si>
  <si>
    <t>Поверка ОДПУ ТЭ</t>
  </si>
  <si>
    <t xml:space="preserve">           2. Всего за период с "01" 04 2024 г. по "30" 06  2024 г. выполнено работ (оказано услуг) на общую сумму триста семьдесят тысяч сто шестнадцать рублей 89 копеек.</t>
  </si>
  <si>
    <t>Предъявлено населению 367571,22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</si>
</sst>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43" fontId="7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0" xfId="1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40" zoomScaleSheetLayoutView="100" workbookViewId="0">
      <selection activeCell="A33" sqref="A33:XFD33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60" t="s">
        <v>10</v>
      </c>
      <c r="B1" s="60"/>
      <c r="C1" s="60"/>
      <c r="D1" s="60"/>
      <c r="E1" s="60"/>
    </row>
    <row r="2" spans="1:5" ht="32.25" customHeight="1" x14ac:dyDescent="0.25">
      <c r="A2" s="61" t="s">
        <v>11</v>
      </c>
      <c r="B2" s="62"/>
      <c r="C2" s="62"/>
      <c r="D2" s="62"/>
      <c r="E2" s="62"/>
    </row>
    <row r="3" spans="1:5" x14ac:dyDescent="0.25">
      <c r="A3" s="63" t="s">
        <v>51</v>
      </c>
      <c r="B3" s="63"/>
      <c r="C3" s="63"/>
      <c r="D3" s="63"/>
      <c r="E3" s="63"/>
    </row>
    <row r="4" spans="1:5" s="1" customFormat="1" ht="15.75" x14ac:dyDescent="0.25">
      <c r="A4" s="32" t="s">
        <v>12</v>
      </c>
      <c r="B4" s="33"/>
      <c r="C4" s="33"/>
      <c r="D4" s="32"/>
      <c r="E4" s="37" t="s">
        <v>52</v>
      </c>
    </row>
    <row r="5" spans="1:5" x14ac:dyDescent="0.25">
      <c r="A5" s="35"/>
      <c r="B5" s="4"/>
      <c r="C5" s="4"/>
      <c r="D5" s="4"/>
      <c r="E5" s="4"/>
    </row>
    <row r="6" spans="1:5" ht="17.25" customHeight="1" x14ac:dyDescent="0.25">
      <c r="A6" s="51" t="s">
        <v>0</v>
      </c>
      <c r="B6" s="51"/>
      <c r="C6" s="51"/>
      <c r="D6" s="51"/>
      <c r="E6" s="51"/>
    </row>
    <row r="7" spans="1:5" x14ac:dyDescent="0.25">
      <c r="A7" s="59" t="s">
        <v>20</v>
      </c>
      <c r="B7" s="59"/>
      <c r="C7" s="59"/>
      <c r="D7" s="59"/>
      <c r="E7" s="59"/>
    </row>
    <row r="8" spans="1:5" x14ac:dyDescent="0.25">
      <c r="A8" s="54" t="s">
        <v>1</v>
      </c>
      <c r="B8" s="54"/>
      <c r="C8" s="54"/>
      <c r="D8" s="54"/>
      <c r="E8" s="54"/>
    </row>
    <row r="9" spans="1:5" ht="16.149999999999999" customHeight="1" x14ac:dyDescent="0.25">
      <c r="A9" s="51" t="s">
        <v>39</v>
      </c>
      <c r="B9" s="51"/>
      <c r="C9" s="51"/>
      <c r="D9" s="51"/>
      <c r="E9" s="51"/>
    </row>
    <row r="10" spans="1:5" ht="24" customHeight="1" x14ac:dyDescent="0.25">
      <c r="A10" s="55" t="s">
        <v>13</v>
      </c>
      <c r="B10" s="56"/>
      <c r="C10" s="56"/>
      <c r="D10" s="56"/>
      <c r="E10" s="56"/>
    </row>
    <row r="11" spans="1:5" ht="29.25" customHeight="1" x14ac:dyDescent="0.25">
      <c r="A11" s="51" t="s">
        <v>40</v>
      </c>
      <c r="B11" s="51"/>
      <c r="C11" s="51"/>
      <c r="D11" s="51"/>
      <c r="E11" s="51"/>
    </row>
    <row r="12" spans="1:5" ht="15.75" customHeight="1" x14ac:dyDescent="0.25">
      <c r="A12" s="51" t="s">
        <v>26</v>
      </c>
      <c r="B12" s="51"/>
      <c r="C12" s="51"/>
      <c r="D12" s="51"/>
      <c r="E12" s="51"/>
    </row>
    <row r="13" spans="1:5" ht="17.25" customHeight="1" x14ac:dyDescent="0.25">
      <c r="A13" s="51" t="s">
        <v>49</v>
      </c>
      <c r="B13" s="51"/>
      <c r="C13" s="51"/>
      <c r="D13" s="51"/>
      <c r="E13" s="51"/>
    </row>
    <row r="14" spans="1:5" ht="11.45" customHeight="1" x14ac:dyDescent="0.25">
      <c r="A14" s="54" t="s">
        <v>14</v>
      </c>
      <c r="B14" s="57"/>
      <c r="C14" s="57"/>
      <c r="D14" s="57"/>
      <c r="E14" s="57"/>
    </row>
    <row r="15" spans="1:5" ht="27" customHeight="1" x14ac:dyDescent="0.25">
      <c r="A15" s="51" t="s">
        <v>15</v>
      </c>
      <c r="B15" s="51"/>
      <c r="C15" s="51"/>
      <c r="D15" s="51"/>
      <c r="E15" s="51"/>
    </row>
    <row r="16" spans="1:5" ht="59.45" customHeight="1" x14ac:dyDescent="0.25">
      <c r="A16" s="51" t="s">
        <v>21</v>
      </c>
      <c r="B16" s="51"/>
      <c r="C16" s="51"/>
      <c r="D16" s="51"/>
      <c r="E16" s="51"/>
    </row>
    <row r="17" spans="1:7" ht="30.6" customHeight="1" x14ac:dyDescent="0.25">
      <c r="A17" s="58" t="s">
        <v>22</v>
      </c>
      <c r="B17" s="58"/>
      <c r="C17" s="58"/>
      <c r="D17" s="58"/>
      <c r="E17" s="58"/>
    </row>
    <row r="18" spans="1:7" x14ac:dyDescent="0.25">
      <c r="A18" s="58"/>
      <c r="B18" s="58"/>
      <c r="C18" s="58"/>
      <c r="D18" s="58"/>
      <c r="E18" s="58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38" t="s">
        <v>42</v>
      </c>
      <c r="B20" s="9" t="s">
        <v>23</v>
      </c>
      <c r="C20" s="3" t="s">
        <v>3</v>
      </c>
      <c r="D20" s="3">
        <v>16.79</v>
      </c>
      <c r="E20" s="23">
        <f>D20*F18*G18</f>
        <v>212395.179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7" t="s">
        <v>37</v>
      </c>
      <c r="B22" s="19" t="s">
        <v>27</v>
      </c>
      <c r="C22" s="21" t="s">
        <v>3</v>
      </c>
      <c r="D22" s="21">
        <v>6.06</v>
      </c>
      <c r="E22" s="22">
        <f>D22*F18*G18</f>
        <v>76659.606</v>
      </c>
    </row>
    <row r="23" spans="1:7" x14ac:dyDescent="0.25">
      <c r="A23" s="7" t="s">
        <v>45</v>
      </c>
      <c r="B23" s="9" t="s">
        <v>29</v>
      </c>
      <c r="C23" s="3" t="s">
        <v>30</v>
      </c>
      <c r="D23" s="3"/>
      <c r="E23" s="8">
        <v>12338.4</v>
      </c>
    </row>
    <row r="24" spans="1:7" x14ac:dyDescent="0.25">
      <c r="A24" s="7" t="s">
        <v>43</v>
      </c>
      <c r="B24" s="9" t="s">
        <v>29</v>
      </c>
      <c r="C24" s="3" t="s">
        <v>30</v>
      </c>
      <c r="D24" s="3"/>
      <c r="E24" s="8">
        <v>9012.1200000000008</v>
      </c>
    </row>
    <row r="25" spans="1:7" x14ac:dyDescent="0.25">
      <c r="A25" s="7" t="s">
        <v>46</v>
      </c>
      <c r="B25" s="9" t="s">
        <v>29</v>
      </c>
      <c r="C25" s="3" t="s">
        <v>30</v>
      </c>
      <c r="D25" s="3"/>
      <c r="E25" s="8">
        <v>8228.34</v>
      </c>
    </row>
    <row r="26" spans="1:7" x14ac:dyDescent="0.25">
      <c r="A26" s="7" t="s">
        <v>44</v>
      </c>
      <c r="B26" s="9" t="s">
        <v>29</v>
      </c>
      <c r="C26" s="3" t="s">
        <v>30</v>
      </c>
      <c r="D26" s="3"/>
      <c r="E26" s="26">
        <v>3911.1</v>
      </c>
    </row>
    <row r="27" spans="1:7" x14ac:dyDescent="0.25">
      <c r="A27" s="27" t="s">
        <v>47</v>
      </c>
      <c r="B27" s="9" t="s">
        <v>29</v>
      </c>
      <c r="C27" s="28" t="s">
        <v>30</v>
      </c>
      <c r="D27" s="3"/>
      <c r="E27" s="15">
        <v>6639.69</v>
      </c>
    </row>
    <row r="28" spans="1:7" s="45" customFormat="1" ht="60" x14ac:dyDescent="0.25">
      <c r="A28" s="27" t="s">
        <v>53</v>
      </c>
      <c r="B28" s="30" t="s">
        <v>54</v>
      </c>
      <c r="C28" s="28" t="s">
        <v>30</v>
      </c>
      <c r="D28" s="28"/>
      <c r="E28" s="44">
        <v>1827</v>
      </c>
    </row>
    <row r="29" spans="1:7" ht="30" x14ac:dyDescent="0.25">
      <c r="A29" s="39" t="s">
        <v>61</v>
      </c>
      <c r="B29" s="46" t="s">
        <v>56</v>
      </c>
      <c r="C29" s="28" t="s">
        <v>30</v>
      </c>
      <c r="D29" s="28"/>
      <c r="E29" s="31">
        <v>9311.67</v>
      </c>
    </row>
    <row r="30" spans="1:7" ht="30" x14ac:dyDescent="0.25">
      <c r="A30" s="39" t="s">
        <v>58</v>
      </c>
      <c r="B30" s="46" t="s">
        <v>56</v>
      </c>
      <c r="C30" s="28" t="s">
        <v>60</v>
      </c>
      <c r="D30" s="28">
        <v>1</v>
      </c>
      <c r="E30" s="31">
        <f>D30*260.07</f>
        <v>260.07</v>
      </c>
    </row>
    <row r="31" spans="1:7" ht="30" x14ac:dyDescent="0.25">
      <c r="A31" s="47" t="s">
        <v>55</v>
      </c>
      <c r="B31" s="46" t="s">
        <v>57</v>
      </c>
      <c r="C31" s="28" t="s">
        <v>60</v>
      </c>
      <c r="D31" s="28">
        <v>8</v>
      </c>
      <c r="E31" s="31">
        <f>D31*260.07</f>
        <v>2080.56</v>
      </c>
    </row>
    <row r="32" spans="1:7" x14ac:dyDescent="0.25">
      <c r="A32" s="39" t="s">
        <v>59</v>
      </c>
      <c r="B32" s="46" t="s">
        <v>57</v>
      </c>
      <c r="C32" s="28" t="s">
        <v>60</v>
      </c>
      <c r="D32" s="28">
        <v>4</v>
      </c>
      <c r="E32" s="31">
        <f>D32*260.07</f>
        <v>1040.28</v>
      </c>
    </row>
    <row r="33" spans="1:6" x14ac:dyDescent="0.25">
      <c r="A33" s="40"/>
      <c r="B33" s="30"/>
      <c r="C33" s="28"/>
      <c r="D33" s="28"/>
      <c r="E33" s="31"/>
    </row>
    <row r="34" spans="1:6" s="14" customFormat="1" ht="14.25" x14ac:dyDescent="0.2">
      <c r="A34" s="10" t="s">
        <v>28</v>
      </c>
      <c r="B34" s="11"/>
      <c r="C34" s="12"/>
      <c r="D34" s="12"/>
      <c r="E34" s="13">
        <f>SUM(E20:E33)</f>
        <v>343704.01500000007</v>
      </c>
      <c r="F34" s="25"/>
    </row>
    <row r="36" spans="1:6" ht="36.75" customHeight="1" x14ac:dyDescent="0.25">
      <c r="A36" s="53" t="s">
        <v>62</v>
      </c>
      <c r="B36" s="53"/>
      <c r="C36" s="53"/>
      <c r="D36" s="53"/>
      <c r="E36" s="53"/>
    </row>
    <row r="37" spans="1:6" ht="33" customHeight="1" x14ac:dyDescent="0.25">
      <c r="A37" s="51" t="s">
        <v>19</v>
      </c>
      <c r="B37" s="51"/>
      <c r="C37" s="51"/>
      <c r="D37" s="51"/>
      <c r="E37" s="51"/>
    </row>
    <row r="38" spans="1:6" x14ac:dyDescent="0.25">
      <c r="A38" s="51" t="s">
        <v>18</v>
      </c>
      <c r="B38" s="51"/>
      <c r="C38" s="51"/>
      <c r="D38" s="51"/>
      <c r="E38" s="51"/>
    </row>
    <row r="39" spans="1:6" x14ac:dyDescent="0.25">
      <c r="A39" s="51" t="s">
        <v>31</v>
      </c>
      <c r="B39" s="51"/>
      <c r="C39" s="51"/>
      <c r="D39" s="51"/>
      <c r="E39" s="51"/>
    </row>
    <row r="40" spans="1:6" x14ac:dyDescent="0.25">
      <c r="A40" s="51" t="s">
        <v>16</v>
      </c>
      <c r="B40" s="51"/>
      <c r="C40" s="51"/>
      <c r="D40" s="51"/>
      <c r="E40" s="51"/>
    </row>
    <row r="41" spans="1:6" x14ac:dyDescent="0.25">
      <c r="A41" s="52" t="s">
        <v>4</v>
      </c>
      <c r="B41" s="52"/>
      <c r="C41" s="52"/>
      <c r="D41" s="52"/>
      <c r="E41" s="52"/>
    </row>
    <row r="42" spans="1:6" x14ac:dyDescent="0.25">
      <c r="A42" s="51" t="s">
        <v>16</v>
      </c>
      <c r="B42" s="51"/>
      <c r="C42" s="51"/>
      <c r="D42" s="51"/>
      <c r="E42" s="51"/>
    </row>
    <row r="43" spans="1:6" x14ac:dyDescent="0.25">
      <c r="A43" s="48" t="s">
        <v>50</v>
      </c>
      <c r="B43" s="48"/>
      <c r="C43" s="48"/>
      <c r="D43" s="48"/>
      <c r="E43" s="5"/>
    </row>
    <row r="44" spans="1:6" x14ac:dyDescent="0.25">
      <c r="B44" s="49" t="s">
        <v>17</v>
      </c>
      <c r="C44" s="49"/>
      <c r="D44" s="49"/>
      <c r="E44" s="6" t="s">
        <v>5</v>
      </c>
    </row>
    <row r="45" spans="1:6" x14ac:dyDescent="0.25">
      <c r="A45" s="34"/>
      <c r="B45" s="34"/>
      <c r="C45" s="34"/>
      <c r="D45" s="34"/>
      <c r="E45" s="34"/>
    </row>
    <row r="46" spans="1:6" x14ac:dyDescent="0.25">
      <c r="A46" s="48" t="s">
        <v>41</v>
      </c>
      <c r="B46" s="48"/>
      <c r="C46" s="48"/>
      <c r="D46" s="48"/>
      <c r="E46" s="5"/>
    </row>
    <row r="47" spans="1:6" x14ac:dyDescent="0.25">
      <c r="B47" s="50" t="s">
        <v>17</v>
      </c>
      <c r="C47" s="50"/>
      <c r="D47" s="50"/>
      <c r="E47" s="6" t="s">
        <v>5</v>
      </c>
    </row>
    <row r="48" spans="1:6" x14ac:dyDescent="0.25">
      <c r="A48" s="2" t="s">
        <v>35</v>
      </c>
    </row>
    <row r="49" spans="1:6" x14ac:dyDescent="0.25">
      <c r="A49" s="14" t="s">
        <v>32</v>
      </c>
    </row>
    <row r="50" spans="1:6" x14ac:dyDescent="0.25">
      <c r="A50" s="2" t="s">
        <v>38</v>
      </c>
      <c r="B50" s="16">
        <v>53353.52</v>
      </c>
    </row>
    <row r="51" spans="1:6" ht="31.5" x14ac:dyDescent="0.25">
      <c r="A51" s="20" t="s">
        <v>63</v>
      </c>
      <c r="B51" s="17"/>
    </row>
    <row r="52" spans="1:6" x14ac:dyDescent="0.25">
      <c r="A52" s="2" t="s">
        <v>33</v>
      </c>
      <c r="B52" s="29">
        <v>390637.3</v>
      </c>
    </row>
    <row r="53" spans="1:6" x14ac:dyDescent="0.25">
      <c r="A53" s="2" t="s">
        <v>48</v>
      </c>
      <c r="B53" s="29">
        <f>150*3</f>
        <v>450</v>
      </c>
    </row>
    <row r="54" spans="1:6" ht="30" x14ac:dyDescent="0.25">
      <c r="A54" s="36" t="s">
        <v>36</v>
      </c>
      <c r="B54" s="17">
        <f>E34</f>
        <v>343704.01500000007</v>
      </c>
      <c r="F54" s="24"/>
    </row>
    <row r="55" spans="1:6" x14ac:dyDescent="0.25">
      <c r="A55" s="18" t="s">
        <v>34</v>
      </c>
      <c r="B55" s="16">
        <f>B50+B52+B53-B54</f>
        <v>100736.80499999993</v>
      </c>
    </row>
    <row r="58" spans="1:6" x14ac:dyDescent="0.25">
      <c r="B58" s="2">
        <v>53353.52</v>
      </c>
    </row>
  </sheetData>
  <mergeCells count="27">
    <mergeCell ref="A7:E7"/>
    <mergeCell ref="A1:E1"/>
    <mergeCell ref="A2:E2"/>
    <mergeCell ref="A3:E3"/>
    <mergeCell ref="A6:E6"/>
    <mergeCell ref="A36:E36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A42" zoomScaleSheetLayoutView="100" workbookViewId="0">
      <selection activeCell="B54" sqref="B54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60" t="s">
        <v>10</v>
      </c>
      <c r="B1" s="60"/>
      <c r="C1" s="60"/>
      <c r="D1" s="60"/>
      <c r="E1" s="60"/>
    </row>
    <row r="2" spans="1:5" ht="32.25" customHeight="1" x14ac:dyDescent="0.25">
      <c r="A2" s="61" t="s">
        <v>11</v>
      </c>
      <c r="B2" s="62"/>
      <c r="C2" s="62"/>
      <c r="D2" s="62"/>
      <c r="E2" s="62"/>
    </row>
    <row r="3" spans="1:5" x14ac:dyDescent="0.25">
      <c r="A3" s="63" t="s">
        <v>64</v>
      </c>
      <c r="B3" s="63"/>
      <c r="C3" s="63"/>
      <c r="D3" s="63"/>
      <c r="E3" s="63"/>
    </row>
    <row r="4" spans="1:5" s="1" customFormat="1" ht="15.75" x14ac:dyDescent="0.25">
      <c r="A4" s="32" t="s">
        <v>12</v>
      </c>
      <c r="B4" s="33"/>
      <c r="C4" s="33"/>
      <c r="D4" s="32"/>
      <c r="E4" s="37" t="s">
        <v>65</v>
      </c>
    </row>
    <row r="5" spans="1:5" x14ac:dyDescent="0.25">
      <c r="A5" s="42"/>
      <c r="B5" s="4"/>
      <c r="C5" s="4"/>
      <c r="D5" s="4"/>
      <c r="E5" s="4"/>
    </row>
    <row r="6" spans="1:5" ht="17.25" customHeight="1" x14ac:dyDescent="0.25">
      <c r="A6" s="51" t="s">
        <v>0</v>
      </c>
      <c r="B6" s="51"/>
      <c r="C6" s="51"/>
      <c r="D6" s="51"/>
      <c r="E6" s="51"/>
    </row>
    <row r="7" spans="1:5" x14ac:dyDescent="0.25">
      <c r="A7" s="59" t="s">
        <v>20</v>
      </c>
      <c r="B7" s="59"/>
      <c r="C7" s="59"/>
      <c r="D7" s="59"/>
      <c r="E7" s="59"/>
    </row>
    <row r="8" spans="1:5" x14ac:dyDescent="0.25">
      <c r="A8" s="54" t="s">
        <v>1</v>
      </c>
      <c r="B8" s="54"/>
      <c r="C8" s="54"/>
      <c r="D8" s="54"/>
      <c r="E8" s="54"/>
    </row>
    <row r="9" spans="1:5" ht="16.149999999999999" customHeight="1" x14ac:dyDescent="0.25">
      <c r="A9" s="51" t="s">
        <v>39</v>
      </c>
      <c r="B9" s="51"/>
      <c r="C9" s="51"/>
      <c r="D9" s="51"/>
      <c r="E9" s="51"/>
    </row>
    <row r="10" spans="1:5" ht="24" customHeight="1" x14ac:dyDescent="0.25">
      <c r="A10" s="55" t="s">
        <v>13</v>
      </c>
      <c r="B10" s="56"/>
      <c r="C10" s="56"/>
      <c r="D10" s="56"/>
      <c r="E10" s="56"/>
    </row>
    <row r="11" spans="1:5" ht="29.25" customHeight="1" x14ac:dyDescent="0.25">
      <c r="A11" s="51" t="s">
        <v>40</v>
      </c>
      <c r="B11" s="51"/>
      <c r="C11" s="51"/>
      <c r="D11" s="51"/>
      <c r="E11" s="51"/>
    </row>
    <row r="12" spans="1:5" ht="15.75" customHeight="1" x14ac:dyDescent="0.25">
      <c r="A12" s="51" t="s">
        <v>26</v>
      </c>
      <c r="B12" s="51"/>
      <c r="C12" s="51"/>
      <c r="D12" s="51"/>
      <c r="E12" s="51"/>
    </row>
    <row r="13" spans="1:5" ht="17.25" customHeight="1" x14ac:dyDescent="0.25">
      <c r="A13" s="51" t="s">
        <v>49</v>
      </c>
      <c r="B13" s="51"/>
      <c r="C13" s="51"/>
      <c r="D13" s="51"/>
      <c r="E13" s="51"/>
    </row>
    <row r="14" spans="1:5" ht="11.45" customHeight="1" x14ac:dyDescent="0.25">
      <c r="A14" s="54" t="s">
        <v>14</v>
      </c>
      <c r="B14" s="57"/>
      <c r="C14" s="57"/>
      <c r="D14" s="57"/>
      <c r="E14" s="57"/>
    </row>
    <row r="15" spans="1:5" ht="27" customHeight="1" x14ac:dyDescent="0.25">
      <c r="A15" s="51" t="s">
        <v>15</v>
      </c>
      <c r="B15" s="51"/>
      <c r="C15" s="51"/>
      <c r="D15" s="51"/>
      <c r="E15" s="51"/>
    </row>
    <row r="16" spans="1:5" ht="59.45" customHeight="1" x14ac:dyDescent="0.25">
      <c r="A16" s="51" t="s">
        <v>21</v>
      </c>
      <c r="B16" s="51"/>
      <c r="C16" s="51"/>
      <c r="D16" s="51"/>
      <c r="E16" s="51"/>
    </row>
    <row r="17" spans="1:7" ht="30.6" customHeight="1" x14ac:dyDescent="0.25">
      <c r="A17" s="58" t="s">
        <v>22</v>
      </c>
      <c r="B17" s="58"/>
      <c r="C17" s="58"/>
      <c r="D17" s="58"/>
      <c r="E17" s="58"/>
    </row>
    <row r="18" spans="1:7" x14ac:dyDescent="0.25">
      <c r="A18" s="58"/>
      <c r="B18" s="58"/>
      <c r="C18" s="58"/>
      <c r="D18" s="58"/>
      <c r="E18" s="58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38" t="s">
        <v>42</v>
      </c>
      <c r="B20" s="9" t="s">
        <v>23</v>
      </c>
      <c r="C20" s="3" t="s">
        <v>3</v>
      </c>
      <c r="D20" s="3">
        <v>16.79</v>
      </c>
      <c r="E20" s="23">
        <f>D20*F18*G18</f>
        <v>212395.179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7" t="s">
        <v>37</v>
      </c>
      <c r="B22" s="19" t="s">
        <v>27</v>
      </c>
      <c r="C22" s="21" t="s">
        <v>3</v>
      </c>
      <c r="D22" s="21">
        <v>6.06</v>
      </c>
      <c r="E22" s="22">
        <f>D22*F18*G18</f>
        <v>76659.606</v>
      </c>
    </row>
    <row r="23" spans="1:7" x14ac:dyDescent="0.25">
      <c r="A23" s="7" t="s">
        <v>45</v>
      </c>
      <c r="B23" s="9" t="s">
        <v>66</v>
      </c>
      <c r="C23" s="3" t="s">
        <v>30</v>
      </c>
      <c r="D23" s="3"/>
      <c r="E23" s="8">
        <v>10975.55</v>
      </c>
    </row>
    <row r="24" spans="1:7" x14ac:dyDescent="0.25">
      <c r="A24" s="7" t="s">
        <v>43</v>
      </c>
      <c r="B24" s="9" t="s">
        <v>66</v>
      </c>
      <c r="C24" s="3" t="s">
        <v>30</v>
      </c>
      <c r="D24" s="3"/>
      <c r="E24" s="8">
        <v>24522.92</v>
      </c>
    </row>
    <row r="25" spans="1:7" x14ac:dyDescent="0.25">
      <c r="A25" s="7" t="s">
        <v>46</v>
      </c>
      <c r="B25" s="9" t="s">
        <v>66</v>
      </c>
      <c r="C25" s="3" t="s">
        <v>30</v>
      </c>
      <c r="D25" s="3"/>
      <c r="E25" s="8">
        <v>5935.75</v>
      </c>
    </row>
    <row r="26" spans="1:7" x14ac:dyDescent="0.25">
      <c r="A26" s="7" t="s">
        <v>44</v>
      </c>
      <c r="B26" s="9" t="s">
        <v>66</v>
      </c>
      <c r="C26" s="3" t="s">
        <v>30</v>
      </c>
      <c r="D26" s="3"/>
      <c r="E26" s="26">
        <v>0</v>
      </c>
    </row>
    <row r="27" spans="1:7" x14ac:dyDescent="0.25">
      <c r="A27" s="27" t="s">
        <v>47</v>
      </c>
      <c r="B27" s="9" t="s">
        <v>66</v>
      </c>
      <c r="C27" s="28" t="s">
        <v>30</v>
      </c>
      <c r="D27" s="3"/>
      <c r="E27" s="15">
        <f>17422.63+500</f>
        <v>17922.63</v>
      </c>
    </row>
    <row r="28" spans="1:7" x14ac:dyDescent="0.25">
      <c r="A28" s="27" t="s">
        <v>74</v>
      </c>
      <c r="B28" s="9"/>
      <c r="C28" s="28"/>
      <c r="D28" s="3"/>
      <c r="E28" s="15">
        <v>2200</v>
      </c>
    </row>
    <row r="29" spans="1:7" s="45" customFormat="1" x14ac:dyDescent="0.25">
      <c r="A29" s="27" t="s">
        <v>67</v>
      </c>
      <c r="B29" s="30" t="s">
        <v>72</v>
      </c>
      <c r="C29" s="28" t="s">
        <v>60</v>
      </c>
      <c r="D29" s="28">
        <v>56</v>
      </c>
      <c r="E29" s="31">
        <f>D29*260.07</f>
        <v>14563.92</v>
      </c>
    </row>
    <row r="30" spans="1:7" ht="30" x14ac:dyDescent="0.25">
      <c r="A30" s="39" t="s">
        <v>68</v>
      </c>
      <c r="B30" s="46" t="s">
        <v>72</v>
      </c>
      <c r="C30" s="28" t="s">
        <v>60</v>
      </c>
      <c r="D30" s="28">
        <v>8</v>
      </c>
      <c r="E30" s="31">
        <f t="shared" ref="E30" si="0">D30*260.07</f>
        <v>2080.56</v>
      </c>
    </row>
    <row r="31" spans="1:7" x14ac:dyDescent="0.25">
      <c r="A31" s="39" t="s">
        <v>69</v>
      </c>
      <c r="B31" s="46" t="s">
        <v>72</v>
      </c>
      <c r="C31" s="28" t="s">
        <v>60</v>
      </c>
      <c r="D31" s="28">
        <v>3</v>
      </c>
      <c r="E31" s="31">
        <f>D31*260.07</f>
        <v>780.21</v>
      </c>
    </row>
    <row r="32" spans="1:7" ht="30" x14ac:dyDescent="0.25">
      <c r="A32" s="47" t="s">
        <v>70</v>
      </c>
      <c r="B32" s="46" t="s">
        <v>72</v>
      </c>
      <c r="C32" s="28" t="s">
        <v>60</v>
      </c>
      <c r="D32" s="28">
        <v>4</v>
      </c>
      <c r="E32" s="31">
        <f>D32*260.07</f>
        <v>1040.28</v>
      </c>
    </row>
    <row r="33" spans="1:6" ht="30" x14ac:dyDescent="0.25">
      <c r="A33" s="39" t="s">
        <v>71</v>
      </c>
      <c r="B33" s="46" t="s">
        <v>73</v>
      </c>
      <c r="C33" s="28" t="s">
        <v>60</v>
      </c>
      <c r="D33" s="28">
        <v>4</v>
      </c>
      <c r="E33" s="31">
        <f>D33*260.07</f>
        <v>1040.28</v>
      </c>
    </row>
    <row r="34" spans="1:6" x14ac:dyDescent="0.25">
      <c r="A34" s="47"/>
      <c r="B34" s="46"/>
      <c r="C34" s="28"/>
      <c r="D34" s="28"/>
      <c r="E34" s="31"/>
    </row>
    <row r="35" spans="1:6" s="14" customFormat="1" ht="14.25" x14ac:dyDescent="0.2">
      <c r="A35" s="10" t="s">
        <v>28</v>
      </c>
      <c r="B35" s="11"/>
      <c r="C35" s="12"/>
      <c r="D35" s="12"/>
      <c r="E35" s="13">
        <f>SUM(E20:E34)</f>
        <v>370116.88500000007</v>
      </c>
      <c r="F35" s="25"/>
    </row>
    <row r="37" spans="1:6" ht="36.75" customHeight="1" x14ac:dyDescent="0.25">
      <c r="A37" s="53" t="s">
        <v>75</v>
      </c>
      <c r="B37" s="53"/>
      <c r="C37" s="53"/>
      <c r="D37" s="53"/>
      <c r="E37" s="53"/>
    </row>
    <row r="38" spans="1:6" ht="33" customHeight="1" x14ac:dyDescent="0.25">
      <c r="A38" s="51" t="s">
        <v>19</v>
      </c>
      <c r="B38" s="51"/>
      <c r="C38" s="51"/>
      <c r="D38" s="51"/>
      <c r="E38" s="51"/>
    </row>
    <row r="39" spans="1:6" x14ac:dyDescent="0.25">
      <c r="A39" s="51" t="s">
        <v>18</v>
      </c>
      <c r="B39" s="51"/>
      <c r="C39" s="51"/>
      <c r="D39" s="51"/>
      <c r="E39" s="51"/>
    </row>
    <row r="40" spans="1:6" x14ac:dyDescent="0.25">
      <c r="A40" s="51" t="s">
        <v>31</v>
      </c>
      <c r="B40" s="51"/>
      <c r="C40" s="51"/>
      <c r="D40" s="51"/>
      <c r="E40" s="51"/>
    </row>
    <row r="41" spans="1:6" x14ac:dyDescent="0.25">
      <c r="A41" s="51" t="s">
        <v>16</v>
      </c>
      <c r="B41" s="51"/>
      <c r="C41" s="51"/>
      <c r="D41" s="51"/>
      <c r="E41" s="51"/>
    </row>
    <row r="42" spans="1:6" x14ac:dyDescent="0.25">
      <c r="A42" s="52" t="s">
        <v>4</v>
      </c>
      <c r="B42" s="52"/>
      <c r="C42" s="52"/>
      <c r="D42" s="52"/>
      <c r="E42" s="52"/>
    </row>
    <row r="43" spans="1:6" x14ac:dyDescent="0.25">
      <c r="A43" s="51" t="s">
        <v>16</v>
      </c>
      <c r="B43" s="51"/>
      <c r="C43" s="51"/>
      <c r="D43" s="51"/>
      <c r="E43" s="51"/>
    </row>
    <row r="44" spans="1:6" x14ac:dyDescent="0.25">
      <c r="A44" s="48" t="s">
        <v>50</v>
      </c>
      <c r="B44" s="48"/>
      <c r="C44" s="48"/>
      <c r="D44" s="48"/>
      <c r="E44" s="5"/>
    </row>
    <row r="45" spans="1:6" x14ac:dyDescent="0.25">
      <c r="B45" s="49" t="s">
        <v>17</v>
      </c>
      <c r="C45" s="49"/>
      <c r="D45" s="49"/>
      <c r="E45" s="6" t="s">
        <v>5</v>
      </c>
    </row>
    <row r="46" spans="1:6" x14ac:dyDescent="0.25">
      <c r="A46" s="41"/>
      <c r="B46" s="41"/>
      <c r="C46" s="41"/>
      <c r="D46" s="41"/>
      <c r="E46" s="41"/>
    </row>
    <row r="47" spans="1:6" x14ac:dyDescent="0.25">
      <c r="A47" s="48" t="s">
        <v>41</v>
      </c>
      <c r="B47" s="48"/>
      <c r="C47" s="48"/>
      <c r="D47" s="48"/>
      <c r="E47" s="5"/>
    </row>
    <row r="48" spans="1:6" x14ac:dyDescent="0.25">
      <c r="B48" s="50" t="s">
        <v>17</v>
      </c>
      <c r="C48" s="50"/>
      <c r="D48" s="50"/>
      <c r="E48" s="6" t="s">
        <v>5</v>
      </c>
    </row>
    <row r="49" spans="1:6" x14ac:dyDescent="0.25">
      <c r="A49" s="2" t="s">
        <v>35</v>
      </c>
    </row>
    <row r="50" spans="1:6" x14ac:dyDescent="0.25">
      <c r="A50" s="14" t="s">
        <v>32</v>
      </c>
    </row>
    <row r="51" spans="1:6" x14ac:dyDescent="0.25">
      <c r="A51" s="2" t="s">
        <v>38</v>
      </c>
      <c r="B51" s="16">
        <f>'1кв'!B55</f>
        <v>100736.80499999993</v>
      </c>
    </row>
    <row r="52" spans="1:6" ht="31.5" x14ac:dyDescent="0.25">
      <c r="A52" s="20" t="s">
        <v>76</v>
      </c>
      <c r="B52" s="17"/>
    </row>
    <row r="53" spans="1:6" x14ac:dyDescent="0.25">
      <c r="A53" s="2" t="s">
        <v>33</v>
      </c>
      <c r="B53" s="29">
        <v>353914.93</v>
      </c>
    </row>
    <row r="54" spans="1:6" x14ac:dyDescent="0.25">
      <c r="A54" s="2" t="s">
        <v>48</v>
      </c>
      <c r="B54" s="29">
        <f>150*3</f>
        <v>450</v>
      </c>
    </row>
    <row r="55" spans="1:6" ht="30" x14ac:dyDescent="0.25">
      <c r="A55" s="43" t="s">
        <v>36</v>
      </c>
      <c r="B55" s="17">
        <f>E35</f>
        <v>370116.88500000007</v>
      </c>
      <c r="F55" s="24"/>
    </row>
    <row r="56" spans="1:6" x14ac:dyDescent="0.25">
      <c r="A56" s="18" t="s">
        <v>34</v>
      </c>
      <c r="B56" s="16">
        <f>B51+B53+B54-B55</f>
        <v>84984.84999999986</v>
      </c>
    </row>
    <row r="59" spans="1:6" x14ac:dyDescent="0.25">
      <c r="B59" s="2">
        <v>53353.52</v>
      </c>
    </row>
  </sheetData>
  <mergeCells count="27">
    <mergeCell ref="B45:D45"/>
    <mergeCell ref="A47:D47"/>
    <mergeCell ref="B48:D48"/>
    <mergeCell ref="A39:E39"/>
    <mergeCell ref="A40:E40"/>
    <mergeCell ref="A41:E41"/>
    <mergeCell ref="A42:E42"/>
    <mergeCell ref="A43:E43"/>
    <mergeCell ref="A44:D44"/>
    <mergeCell ref="A15:E15"/>
    <mergeCell ref="A16:E16"/>
    <mergeCell ref="A17:E17"/>
    <mergeCell ref="A18:E18"/>
    <mergeCell ref="A37:E37"/>
    <mergeCell ref="A38:E38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1811023622047245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 кв</vt:lpstr>
      <vt:lpstr>'1кв'!Область_печати</vt:lpstr>
      <vt:lpstr>'2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2024-08-14T13:03:20Z</dcterms:modified>
</cp:coreProperties>
</file>